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BT1\FB12\SG_Vergabe\KoldewitzD\Ausschreibungen\2026\FoB\FoB Borgsdorf - Wegepflege\"/>
    </mc:Choice>
  </mc:AlternateContent>
  <xr:revisionPtr revIDLastSave="0" documentId="13_ncr:1_{03E2F505-74CC-495E-8848-3D1BF084CF22}" xr6:coauthVersionLast="47" xr6:coauthVersionMax="47" xr10:uidLastSave="{00000000-0000-0000-0000-000000000000}"/>
  <bookViews>
    <workbookView xWindow="-120" yWindow="-120" windowWidth="29040" windowHeight="17640" xr2:uid="{00000000-000D-0000-FFFF-FFFF00000000}"/>
  </bookViews>
  <sheets>
    <sheet name="allg. Beschreibung" sheetId="1" r:id="rId1"/>
    <sheet name="Hauptwege" sheetId="2" r:id="rId2"/>
    <sheet name="Nebenwege" sheetId="3" r:id="rId3"/>
    <sheet name="Wildwiesen 08" sheetId="4" r:id="rId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3" l="1"/>
  <c r="E3" i="3"/>
  <c r="C1" i="4"/>
  <c r="C1" i="3"/>
  <c r="C1" i="2"/>
  <c r="C4" i="3" l="1"/>
  <c r="C5" i="3" l="1"/>
  <c r="C5" i="4"/>
  <c r="C4" i="4"/>
  <c r="C6" i="4" s="1"/>
  <c r="A20" i="1" s="1"/>
  <c r="A23" i="1" s="1"/>
  <c r="C6" i="3"/>
  <c r="C7" i="3"/>
  <c r="C8" i="2"/>
  <c r="C7" i="2"/>
  <c r="C6" i="2"/>
  <c r="C5" i="2"/>
  <c r="C4" i="2"/>
  <c r="C9" i="2" s="1"/>
  <c r="A18" i="1" s="1"/>
  <c r="A21" i="1" s="1"/>
  <c r="C8" i="3" l="1"/>
  <c r="A19" i="1" s="1"/>
  <c r="A22" i="1" s="1"/>
</calcChain>
</file>

<file path=xl/sharedStrings.xml><?xml version="1.0" encoding="utf-8"?>
<sst xmlns="http://schemas.openxmlformats.org/spreadsheetml/2006/main" count="68" uniqueCount="37">
  <si>
    <t>Landesbetrieb Forst Brandenburg</t>
  </si>
  <si>
    <t>Forstbetrieb Borgsdorf</t>
  </si>
  <si>
    <t>Innerhalb der zu mähenden Wegebankette befinden sich Bäume, Abteilungssteine, topografische Punkte, sowie andere bauliche Anlagen, welche nicht beschädigt werden dürfen.</t>
  </si>
  <si>
    <t xml:space="preserve">Die zu bearbeitenden Wegelängen und mindestens geforderten Breiten sind in den beigefügten Tabellen, getrennt in Haupt- und Nebenwege, dargestellt. </t>
  </si>
  <si>
    <t>Erschwerend für die Arbeiten könnten die Schäden an den mit Bitumen oder Spurplatte belegten Wegen sein, da die teilweise erhebliche Unebenheiten darstellen.</t>
  </si>
  <si>
    <t xml:space="preserve">Weiterhin befindet sich anbei ein Wegeplan, welcher hier nur zur Übersicht dient. Bei der Einweisung zu den Arbeiten wird eine Karten mit einem andern Maßstab übergeben. Diese macht das Auffinden der Wege und die Orientierung im Revier möglich.   </t>
  </si>
  <si>
    <t>id</t>
  </si>
  <si>
    <t>Name</t>
  </si>
  <si>
    <t>Spurplatte</t>
  </si>
  <si>
    <t>H</t>
  </si>
  <si>
    <t>Schotter</t>
  </si>
  <si>
    <t>Summe</t>
  </si>
  <si>
    <t>N</t>
  </si>
  <si>
    <t>Umfang:</t>
  </si>
  <si>
    <t>56-08</t>
  </si>
  <si>
    <t>Hammerbruch</t>
  </si>
  <si>
    <t>Alt- Rehhorst</t>
  </si>
  <si>
    <t>Zerpenschleuse</t>
  </si>
  <si>
    <t>südlich O-H-Kanal</t>
  </si>
  <si>
    <t>ohne</t>
  </si>
  <si>
    <t>Waldbrandschutzwege Alt- Rehhorst</t>
  </si>
  <si>
    <t>Waldbrandschutzwege Hammerbruch</t>
  </si>
  <si>
    <t>Waldbrandschutzwege Zerpenschleuse</t>
  </si>
  <si>
    <t>Waldbrandschutzwege südlich O-H-Kanal</t>
  </si>
  <si>
    <t xml:space="preserve">Die wegbegleitende Vegetation besteht aus verschiedenen Gräsern, Farnen, Him- und Brombeere sowie aus Spätblühender Traubenkirsche und Naturverjüngung diverser Baumarten. </t>
  </si>
  <si>
    <t>An einigen Wegen befinden sich begleitende Gräben.</t>
  </si>
  <si>
    <t>Fläche in ha</t>
  </si>
  <si>
    <t>Die Vegetation ist bodennah zu schneiden, das Mahdgut zu häckseln. Schäden am Weg
sind zu vermeiden.</t>
  </si>
  <si>
    <t>Die Wildwiesen sind tlw. mit Wildobst im Einzelschutz bepflanzt, die nicht beschädigt werden
dürfen.</t>
  </si>
  <si>
    <t>Revier Rehhorst</t>
  </si>
  <si>
    <t>Leistungszeitraum:</t>
  </si>
  <si>
    <t>Leistungsbeschreibung zur Ausschreibung "Ausmähen von Fahrwegen und Wildwiesen mit Mulchgerät (oder vergleichbar)"</t>
  </si>
  <si>
    <r>
      <t>Vergabe-Nr. LFB-2026-</t>
    </r>
    <r>
      <rPr>
        <sz val="16"/>
        <color rgb="FFFF0000"/>
        <rFont val="Bahnschrift Light Condensed"/>
        <family val="2"/>
      </rPr>
      <t>025600-21</t>
    </r>
  </si>
  <si>
    <t>Länge (lfdm)</t>
  </si>
  <si>
    <t>verbautes Wegematerial</t>
  </si>
  <si>
    <t>Pflegebreite (m)</t>
  </si>
  <si>
    <t>17.08.-18.09.2026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</si>
</sst>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quot;Summe Hauptwege &quot;#,##0\ &quot;lfdm&quot;"/>
    <numFmt numFmtId="166" formatCode="&quot;Summe Nebenwege &quot;#,##0\ &quot;lfdm&quot;"/>
    <numFmt numFmtId="167" formatCode="&quot;Summe Wildwiesen &quot;#,##0.00\ &quot;ha&quot;"/>
    <numFmt numFmtId="168" formatCode="&quot;Hauptwege RH &quot;#,##0\ &quot;lfdm&quot;"/>
    <numFmt numFmtId="169" formatCode="&quot;Nebenwege RH &quot;#,##0\ &quot;lfdm&quot;"/>
    <numFmt numFmtId="170" formatCode="&quot;Wildwiesen RH &quot;#,##0.00\ &quot;ha&quot;"/>
  </numFmts>
  <fonts count="8" x14ac:knownFonts="1">
    <font>
      <sz val="11"/>
      <color theme="1"/>
      <name val="Arial"/>
      <family val="2"/>
    </font>
    <font>
      <b/>
      <u/>
      <sz val="10"/>
      <name val="Arial"/>
      <family val="2"/>
    </font>
    <font>
      <b/>
      <u/>
      <sz val="11"/>
      <color theme="1"/>
      <name val="Arial"/>
      <family val="2"/>
    </font>
    <font>
      <b/>
      <sz val="11"/>
      <color theme="1"/>
      <name val="Arial"/>
      <family val="2"/>
    </font>
    <font>
      <b/>
      <sz val="12"/>
      <color theme="1"/>
      <name val="Arial"/>
      <family val="2"/>
    </font>
    <font>
      <u/>
      <sz val="11"/>
      <color theme="1"/>
      <name val="Arial"/>
      <family val="2"/>
    </font>
    <font>
      <sz val="16"/>
      <color theme="1"/>
      <name val="Bahnschrift Light Condensed"/>
      <family val="2"/>
    </font>
    <font>
      <sz val="16"/>
      <color rgb="FFFF0000"/>
      <name val="Bahnschrift Light Condensed"/>
      <family val="2"/>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xf numFmtId="0" fontId="2" fillId="0" borderId="0" xfId="0" applyFont="1" applyAlignment="1">
      <alignment wrapText="1"/>
    </xf>
    <xf numFmtId="164" fontId="0" fillId="0" borderId="0" xfId="0" applyNumberFormat="1"/>
    <xf numFmtId="2" fontId="0" fillId="0" borderId="0" xfId="0" applyNumberFormat="1"/>
    <xf numFmtId="0" fontId="3" fillId="0" borderId="0" xfId="0" applyFont="1"/>
    <xf numFmtId="2" fontId="4" fillId="0" borderId="0" xfId="0" applyNumberFormat="1" applyFont="1"/>
    <xf numFmtId="165" fontId="3" fillId="0" borderId="0" xfId="0" applyNumberFormat="1" applyFont="1" applyAlignment="1">
      <alignment horizontal="left"/>
    </xf>
    <xf numFmtId="166" fontId="3" fillId="0" borderId="0" xfId="0" applyNumberFormat="1" applyFont="1" applyAlignment="1">
      <alignment horizontal="left"/>
    </xf>
    <xf numFmtId="167" fontId="3" fillId="0" borderId="0" xfId="0" applyNumberFormat="1" applyFont="1" applyAlignment="1">
      <alignment horizontal="left"/>
    </xf>
    <xf numFmtId="3" fontId="0" fillId="0" borderId="0" xfId="0" applyNumberFormat="1"/>
    <xf numFmtId="3" fontId="1" fillId="0" borderId="0" xfId="0" applyNumberFormat="1" applyFont="1"/>
    <xf numFmtId="0" fontId="5" fillId="0" borderId="0" xfId="0" applyFont="1"/>
    <xf numFmtId="0" fontId="6" fillId="0" borderId="0" xfId="0" applyFont="1" applyAlignment="1">
      <alignment horizontal="right"/>
    </xf>
    <xf numFmtId="0" fontId="0" fillId="0" borderId="0" xfId="0" applyFont="1"/>
    <xf numFmtId="0" fontId="0" fillId="0" borderId="0" xfId="0" applyAlignment="1">
      <alignment horizontal="center"/>
    </xf>
    <xf numFmtId="168" fontId="0" fillId="0" borderId="0" xfId="0" applyNumberFormat="1" applyAlignment="1">
      <alignment horizontal="left"/>
    </xf>
    <xf numFmtId="169" fontId="0" fillId="0" borderId="0" xfId="0" applyNumberFormat="1" applyAlignment="1">
      <alignment horizontal="left"/>
    </xf>
    <xf numFmtId="170" fontId="0" fillId="0" borderId="0" xfId="0" applyNumberFormat="1" applyAlignment="1">
      <alignment horizontal="left"/>
    </xf>
    <xf numFmtId="0" fontId="5"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6" fillId="0" borderId="0" xfId="0" applyFont="1" applyAlignment="1">
      <alignment horizontal="center"/>
    </xf>
    <xf numFmtId="0" fontId="6" fillId="0" borderId="0" xfId="0" applyFon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tabSelected="1" workbookViewId="0">
      <selection activeCell="G14" sqref="G14"/>
    </sheetView>
  </sheetViews>
  <sheetFormatPr baseColWidth="10" defaultRowHeight="14.25" x14ac:dyDescent="0.2"/>
  <cols>
    <col min="1" max="1" width="78.375" customWidth="1"/>
  </cols>
  <sheetData>
    <row r="1" spans="1:1" ht="19.5" x14ac:dyDescent="0.25">
      <c r="A1" s="14" t="s">
        <v>32</v>
      </c>
    </row>
    <row r="2" spans="1:1" x14ac:dyDescent="0.2">
      <c r="A2" t="s">
        <v>0</v>
      </c>
    </row>
    <row r="3" spans="1:1" x14ac:dyDescent="0.2">
      <c r="A3" t="s">
        <v>1</v>
      </c>
    </row>
    <row r="4" spans="1:1" x14ac:dyDescent="0.2">
      <c r="A4" t="s">
        <v>29</v>
      </c>
    </row>
    <row r="6" spans="1:1" s="1" customFormat="1" ht="30" x14ac:dyDescent="0.25">
      <c r="A6" s="3" t="s">
        <v>31</v>
      </c>
    </row>
    <row r="7" spans="1:1" s="1" customFormat="1" x14ac:dyDescent="0.2"/>
    <row r="8" spans="1:1" s="1" customFormat="1" ht="28.5" x14ac:dyDescent="0.2">
      <c r="A8" s="1" t="s">
        <v>3</v>
      </c>
    </row>
    <row r="9" spans="1:1" s="1" customFormat="1" ht="42.75" x14ac:dyDescent="0.2">
      <c r="A9" s="1" t="s">
        <v>5</v>
      </c>
    </row>
    <row r="10" spans="1:1" s="1" customFormat="1" ht="42.75" x14ac:dyDescent="0.2">
      <c r="A10" s="1" t="s">
        <v>24</v>
      </c>
    </row>
    <row r="11" spans="1:1" s="1" customFormat="1" ht="42.75" x14ac:dyDescent="0.2">
      <c r="A11" s="1" t="s">
        <v>2</v>
      </c>
    </row>
    <row r="12" spans="1:1" s="1" customFormat="1" ht="28.5" x14ac:dyDescent="0.2">
      <c r="A12" s="1" t="s">
        <v>27</v>
      </c>
    </row>
    <row r="13" spans="1:1" x14ac:dyDescent="0.2">
      <c r="A13" s="1" t="s">
        <v>25</v>
      </c>
    </row>
    <row r="14" spans="1:1" ht="28.5" x14ac:dyDescent="0.2">
      <c r="A14" s="1" t="s">
        <v>4</v>
      </c>
    </row>
    <row r="15" spans="1:1" ht="28.5" x14ac:dyDescent="0.2">
      <c r="A15" s="1" t="s">
        <v>28</v>
      </c>
    </row>
    <row r="16" spans="1:1" x14ac:dyDescent="0.2">
      <c r="A16" s="1"/>
    </row>
    <row r="17" spans="1:1" ht="17.100000000000001" customHeight="1" x14ac:dyDescent="0.25">
      <c r="A17" s="3" t="s">
        <v>13</v>
      </c>
    </row>
    <row r="18" spans="1:1" x14ac:dyDescent="0.2">
      <c r="A18" s="17">
        <f>Hauptwege!C9</f>
        <v>19270</v>
      </c>
    </row>
    <row r="19" spans="1:1" x14ac:dyDescent="0.2">
      <c r="A19" s="18">
        <f>Nebenwege!C8</f>
        <v>52340</v>
      </c>
    </row>
    <row r="20" spans="1:1" x14ac:dyDescent="0.2">
      <c r="A20" s="19">
        <f>'Wildwiesen 08'!C6</f>
        <v>2.44</v>
      </c>
    </row>
    <row r="21" spans="1:1" ht="15" x14ac:dyDescent="0.25">
      <c r="A21" s="8">
        <f>+A18</f>
        <v>19270</v>
      </c>
    </row>
    <row r="22" spans="1:1" ht="15" x14ac:dyDescent="0.25">
      <c r="A22" s="9">
        <f>A19</f>
        <v>52340</v>
      </c>
    </row>
    <row r="23" spans="1:1" ht="15" x14ac:dyDescent="0.25">
      <c r="A23" s="10">
        <f>A20</f>
        <v>2.44</v>
      </c>
    </row>
    <row r="25" spans="1:1" ht="15" x14ac:dyDescent="0.25">
      <c r="A25" s="6" t="s">
        <v>30</v>
      </c>
    </row>
    <row r="26" spans="1:1" x14ac:dyDescent="0.2">
      <c r="A26" s="15" t="s">
        <v>36</v>
      </c>
    </row>
    <row r="28" spans="1:1" ht="15" x14ac:dyDescent="0.25">
      <c r="A28" s="6"/>
    </row>
    <row r="29" spans="1:1" x14ac:dyDescent="0.2">
      <c r="A29" s="15"/>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workbookViewId="0">
      <selection activeCell="A12" sqref="A12:B13"/>
    </sheetView>
  </sheetViews>
  <sheetFormatPr baseColWidth="10" defaultRowHeight="14.25" x14ac:dyDescent="0.2"/>
  <cols>
    <col min="1" max="1" width="5.5" bestFit="1" customWidth="1"/>
    <col min="2" max="2" width="35.5" bestFit="1" customWidth="1"/>
    <col min="3" max="3" width="9.125" customWidth="1"/>
    <col min="4" max="4" width="12.375" customWidth="1"/>
    <col min="5" max="5" width="13" customWidth="1"/>
    <col min="6" max="6" width="4" bestFit="1" customWidth="1"/>
  </cols>
  <sheetData>
    <row r="1" spans="1:6" ht="19.5" x14ac:dyDescent="0.25">
      <c r="C1" s="23" t="str">
        <f>'allg. Beschreibung'!A1</f>
        <v>Vergabe-Nr. LFB-2026-025600-21</v>
      </c>
      <c r="D1" s="23"/>
      <c r="E1" s="23"/>
      <c r="F1" s="23"/>
    </row>
    <row r="2" spans="1:6" x14ac:dyDescent="0.2">
      <c r="C2" s="11"/>
      <c r="D2" s="4"/>
    </row>
    <row r="3" spans="1:6" s="22" customFormat="1" ht="27.95" customHeight="1" x14ac:dyDescent="0.2">
      <c r="A3" s="20"/>
      <c r="B3" s="20" t="s">
        <v>29</v>
      </c>
      <c r="C3" s="21" t="s">
        <v>33</v>
      </c>
      <c r="D3" s="21" t="s">
        <v>35</v>
      </c>
      <c r="E3" s="21" t="s">
        <v>34</v>
      </c>
    </row>
    <row r="4" spans="1:6" x14ac:dyDescent="0.2">
      <c r="A4" t="s">
        <v>14</v>
      </c>
      <c r="B4" t="s">
        <v>20</v>
      </c>
      <c r="C4" s="11">
        <f>2435+940+1110+1390+1925</f>
        <v>7800</v>
      </c>
      <c r="D4" s="4">
        <v>5</v>
      </c>
      <c r="E4" s="16" t="s">
        <v>10</v>
      </c>
      <c r="F4" t="s">
        <v>9</v>
      </c>
    </row>
    <row r="5" spans="1:6" x14ac:dyDescent="0.2">
      <c r="A5" t="s">
        <v>14</v>
      </c>
      <c r="B5" t="s">
        <v>21</v>
      </c>
      <c r="C5" s="11">
        <f>495+1065</f>
        <v>1560</v>
      </c>
      <c r="D5" s="4">
        <v>5</v>
      </c>
      <c r="E5" s="16" t="s">
        <v>10</v>
      </c>
      <c r="F5" t="s">
        <v>9</v>
      </c>
    </row>
    <row r="6" spans="1:6" x14ac:dyDescent="0.2">
      <c r="A6" t="s">
        <v>14</v>
      </c>
      <c r="B6" t="s">
        <v>22</v>
      </c>
      <c r="C6" s="11">
        <f>1470+1000+415</f>
        <v>2885</v>
      </c>
      <c r="D6" s="4">
        <v>5</v>
      </c>
      <c r="E6" s="16" t="s">
        <v>10</v>
      </c>
      <c r="F6" t="s">
        <v>9</v>
      </c>
    </row>
    <row r="7" spans="1:6" x14ac:dyDescent="0.2">
      <c r="A7" t="s">
        <v>14</v>
      </c>
      <c r="B7" t="s">
        <v>23</v>
      </c>
      <c r="C7" s="11">
        <f>1430+1700</f>
        <v>3130</v>
      </c>
      <c r="D7" s="4">
        <v>5</v>
      </c>
      <c r="E7" s="16" t="s">
        <v>10</v>
      </c>
      <c r="F7" t="s">
        <v>9</v>
      </c>
    </row>
    <row r="8" spans="1:6" x14ac:dyDescent="0.2">
      <c r="A8" t="s">
        <v>14</v>
      </c>
      <c r="B8" t="s">
        <v>15</v>
      </c>
      <c r="C8" s="11">
        <f>425+620+755+2095</f>
        <v>3895</v>
      </c>
      <c r="D8" s="4">
        <v>5</v>
      </c>
      <c r="E8" s="16" t="s">
        <v>8</v>
      </c>
      <c r="F8" t="s">
        <v>9</v>
      </c>
    </row>
    <row r="9" spans="1:6" x14ac:dyDescent="0.2">
      <c r="B9" s="2" t="s">
        <v>11</v>
      </c>
      <c r="C9" s="12">
        <f>SUM(C4:C8)</f>
        <v>19270</v>
      </c>
    </row>
  </sheetData>
  <mergeCells count="1">
    <mergeCell ref="C1:F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view="pageBreakPreview" zoomScale="115" zoomScaleNormal="100" zoomScaleSheetLayoutView="115" workbookViewId="0">
      <selection activeCell="A31" sqref="A31"/>
    </sheetView>
  </sheetViews>
  <sheetFormatPr baseColWidth="10" defaultColWidth="20.875" defaultRowHeight="14.25" x14ac:dyDescent="0.2"/>
  <cols>
    <col min="1" max="1" width="5.5" bestFit="1" customWidth="1"/>
    <col min="2" max="2" width="15.625" bestFit="1" customWidth="1"/>
    <col min="3" max="3" width="9" customWidth="1"/>
    <col min="4" max="4" width="13.125" customWidth="1"/>
    <col min="5" max="5" width="13.375" customWidth="1"/>
    <col min="6" max="6" width="4" bestFit="1" customWidth="1"/>
  </cols>
  <sheetData>
    <row r="1" spans="1:6" ht="19.5" x14ac:dyDescent="0.25">
      <c r="C1" s="24" t="str">
        <f>'allg. Beschreibung'!A1</f>
        <v>Vergabe-Nr. LFB-2026-025600-21</v>
      </c>
      <c r="D1" s="24"/>
      <c r="E1" s="24"/>
      <c r="F1" s="24"/>
    </row>
    <row r="2" spans="1:6" x14ac:dyDescent="0.2">
      <c r="D2" s="4"/>
    </row>
    <row r="3" spans="1:6" s="22" customFormat="1" ht="27.95" customHeight="1" x14ac:dyDescent="0.2">
      <c r="A3" s="20"/>
      <c r="B3" s="20" t="s">
        <v>29</v>
      </c>
      <c r="C3" s="21" t="s">
        <v>33</v>
      </c>
      <c r="D3" s="21" t="str">
        <f>Hauptwege!D3</f>
        <v>Pflegebreite (m)</v>
      </c>
      <c r="E3" s="21" t="str">
        <f>Hauptwege!E3</f>
        <v>verbautes Wegematerial</v>
      </c>
    </row>
    <row r="4" spans="1:6" x14ac:dyDescent="0.2">
      <c r="A4" t="s">
        <v>14</v>
      </c>
      <c r="B4" t="s">
        <v>16</v>
      </c>
      <c r="C4" s="11">
        <f>415+375+285+150+1705+2675+770+545+800+180+860+205+1145+555+1295+145+415+225+350+1725+1155+1700+190+135+620+170+740+430+185+625+410+515+2525+280+150+800+105+380+300+545+1830+295+730+445+295+380+535+660</f>
        <v>31950</v>
      </c>
      <c r="D4" s="4">
        <v>4</v>
      </c>
      <c r="E4" s="16" t="s">
        <v>19</v>
      </c>
      <c r="F4" t="s">
        <v>12</v>
      </c>
    </row>
    <row r="5" spans="1:6" x14ac:dyDescent="0.2">
      <c r="A5" t="s">
        <v>14</v>
      </c>
      <c r="B5" t="s">
        <v>15</v>
      </c>
      <c r="C5" s="11">
        <f>810+375+345+235+170+225+750+835+205+395+650+235+480+195+435+225+110+210</f>
        <v>6885</v>
      </c>
      <c r="D5" s="4">
        <v>4</v>
      </c>
      <c r="E5" s="16" t="s">
        <v>19</v>
      </c>
      <c r="F5" t="s">
        <v>12</v>
      </c>
    </row>
    <row r="6" spans="1:6" x14ac:dyDescent="0.2">
      <c r="A6" t="s">
        <v>14</v>
      </c>
      <c r="B6" t="s">
        <v>17</v>
      </c>
      <c r="C6" s="11">
        <f>405+320+260+680+765+360+505+1385+695+415+375+190+715+645</f>
        <v>7715</v>
      </c>
      <c r="D6" s="4">
        <v>4</v>
      </c>
      <c r="E6" s="16" t="s">
        <v>19</v>
      </c>
      <c r="F6" t="s">
        <v>12</v>
      </c>
    </row>
    <row r="7" spans="1:6" x14ac:dyDescent="0.2">
      <c r="A7" t="s">
        <v>14</v>
      </c>
      <c r="B7" t="s">
        <v>18</v>
      </c>
      <c r="C7" s="11">
        <f>485+375+155+540+580+270+470+405+400+455+310+1345</f>
        <v>5790</v>
      </c>
      <c r="D7" s="4">
        <v>4</v>
      </c>
      <c r="E7" s="16" t="s">
        <v>19</v>
      </c>
      <c r="F7" t="s">
        <v>12</v>
      </c>
    </row>
    <row r="8" spans="1:6" x14ac:dyDescent="0.2">
      <c r="B8" s="2" t="s">
        <v>11</v>
      </c>
      <c r="C8" s="12">
        <f>SUM(C4:C7)</f>
        <v>52340</v>
      </c>
    </row>
  </sheetData>
  <mergeCells count="1">
    <mergeCell ref="C1:F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view="pageBreakPreview" zoomScale="130" zoomScaleNormal="100" zoomScaleSheetLayoutView="130" workbookViewId="0">
      <selection activeCell="B39" sqref="B39"/>
    </sheetView>
  </sheetViews>
  <sheetFormatPr baseColWidth="10" defaultColWidth="20.875" defaultRowHeight="14.25" x14ac:dyDescent="0.2"/>
  <cols>
    <col min="1" max="1" width="5.5" bestFit="1" customWidth="1"/>
    <col min="2" max="2" width="15.625" bestFit="1" customWidth="1"/>
    <col min="3" max="3" width="11.625" bestFit="1" customWidth="1"/>
    <col min="4" max="4" width="9.375" bestFit="1" customWidth="1"/>
    <col min="5" max="5" width="7.625" bestFit="1" customWidth="1"/>
    <col min="6" max="6" width="4" bestFit="1" customWidth="1"/>
  </cols>
  <sheetData>
    <row r="1" spans="1:6" ht="19.5" x14ac:dyDescent="0.25">
      <c r="C1" s="23" t="str">
        <f>'allg. Beschreibung'!A1</f>
        <v>Vergabe-Nr. LFB-2026-025600-21</v>
      </c>
      <c r="D1" s="23"/>
      <c r="E1" s="23"/>
      <c r="F1" s="23"/>
    </row>
    <row r="2" spans="1:6" x14ac:dyDescent="0.2">
      <c r="A2" s="13"/>
      <c r="B2" s="13" t="s">
        <v>29</v>
      </c>
    </row>
    <row r="3" spans="1:6" x14ac:dyDescent="0.2">
      <c r="A3" t="s">
        <v>6</v>
      </c>
      <c r="B3" t="s">
        <v>7</v>
      </c>
      <c r="C3" t="s">
        <v>26</v>
      </c>
    </row>
    <row r="4" spans="1:6" x14ac:dyDescent="0.2">
      <c r="A4" t="s">
        <v>14</v>
      </c>
      <c r="B4" t="s">
        <v>16</v>
      </c>
      <c r="C4" s="5">
        <f>0.27+0.5+0.5+0.32+0.23+0.12</f>
        <v>1.94</v>
      </c>
    </row>
    <row r="5" spans="1:6" x14ac:dyDescent="0.2">
      <c r="A5" t="s">
        <v>14</v>
      </c>
      <c r="B5" t="s">
        <v>15</v>
      </c>
      <c r="C5" s="5">
        <f>0.4+0.1</f>
        <v>0.5</v>
      </c>
    </row>
    <row r="6" spans="1:6" ht="15.75" x14ac:dyDescent="0.25">
      <c r="C6" s="7">
        <f>SUM(C4:C5)</f>
        <v>2.44</v>
      </c>
    </row>
  </sheetData>
  <mergeCells count="1">
    <mergeCell ref="C1:F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allg. Beschreibung</vt:lpstr>
      <vt:lpstr>Hauptwege</vt:lpstr>
      <vt:lpstr>Nebenwege</vt:lpstr>
      <vt:lpstr>Wildwiesen 08</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muellert</dc:creator>
  <cp:lastModifiedBy>Koldewitz, Dana</cp:lastModifiedBy>
  <cp:lastPrinted>2026-05-11T08:25:59Z</cp:lastPrinted>
  <dcterms:created xsi:type="dcterms:W3CDTF">2025-06-10T11:44:01Z</dcterms:created>
  <dcterms:modified xsi:type="dcterms:W3CDTF">2026-06-22T11:04:50Z</dcterms:modified>
</cp:coreProperties>
</file>